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25" windowWidth="15165" windowHeight="8670" activeTab="0"/>
  </bookViews>
  <sheets>
    <sheet name="BOM 表1" sheetId="1" r:id="rId1"/>
  </sheets>
  <definedNames/>
  <calcPr fullCalcOnLoad="1" refMode="R1C1"/>
</workbook>
</file>

<file path=xl/sharedStrings.xml><?xml version="1.0" encoding="utf-8"?>
<sst xmlns="http://schemas.openxmlformats.org/spreadsheetml/2006/main" count="133" uniqueCount="119">
  <si>
    <t>备注</t>
  </si>
  <si>
    <t>精度</t>
  </si>
  <si>
    <t>序号</t>
  </si>
  <si>
    <t>器件名称</t>
  </si>
  <si>
    <t>描述</t>
  </si>
  <si>
    <t>单板元器件数量</t>
  </si>
  <si>
    <t>器件封装</t>
  </si>
  <si>
    <t>本次采购数量</t>
  </si>
  <si>
    <t>类别</t>
  </si>
  <si>
    <t>中文名称：</t>
  </si>
  <si>
    <t>供应商名称：</t>
  </si>
  <si>
    <t>生产数量</t>
  </si>
  <si>
    <t>/套</t>
  </si>
  <si>
    <t>版本号：</t>
  </si>
  <si>
    <t>合计2：</t>
  </si>
  <si>
    <t>总价/元</t>
  </si>
  <si>
    <t>单价/元</t>
  </si>
  <si>
    <t>LibRef</t>
  </si>
  <si>
    <t>Comment</t>
  </si>
  <si>
    <t>Footprint</t>
  </si>
  <si>
    <t>Description</t>
  </si>
  <si>
    <t>Quantity</t>
  </si>
  <si>
    <t>2016/8/24</t>
  </si>
  <si>
    <t>请供应商填写！</t>
  </si>
  <si>
    <t>Components</t>
  </si>
  <si>
    <t>位号</t>
  </si>
  <si>
    <t>无</t>
  </si>
  <si>
    <t>合计1：</t>
  </si>
  <si>
    <t>附加材料</t>
  </si>
  <si>
    <t>PCB</t>
  </si>
  <si>
    <t>总计价格：</t>
  </si>
  <si>
    <t>不含税价格：</t>
  </si>
  <si>
    <t>税点：</t>
  </si>
  <si>
    <t>税后价格：</t>
  </si>
  <si>
    <t>校验：</t>
  </si>
  <si>
    <t>注意说明：</t>
  </si>
  <si>
    <t>采购单位：</t>
  </si>
  <si>
    <r>
      <rPr>
        <sz val="8"/>
        <rFont val="宋体"/>
        <family val="0"/>
      </rPr>
      <t>源文件</t>
    </r>
    <r>
      <rPr>
        <sz val="8"/>
        <rFont val="Arial"/>
        <family val="2"/>
      </rPr>
      <t>:</t>
    </r>
  </si>
  <si>
    <r>
      <rPr>
        <sz val="8"/>
        <rFont val="宋体"/>
        <family val="0"/>
      </rPr>
      <t>创建时间</t>
    </r>
    <r>
      <rPr>
        <sz val="8"/>
        <rFont val="Arial"/>
        <family val="2"/>
      </rPr>
      <t>:</t>
    </r>
  </si>
  <si>
    <r>
      <rPr>
        <sz val="8"/>
        <rFont val="宋体"/>
        <family val="0"/>
      </rPr>
      <t>打印时间</t>
    </r>
    <r>
      <rPr>
        <sz val="8"/>
        <rFont val="Arial"/>
        <family val="2"/>
      </rPr>
      <t>:</t>
    </r>
  </si>
  <si>
    <r>
      <t>Tel</t>
    </r>
    <r>
      <rPr>
        <sz val="8"/>
        <rFont val="宋体"/>
        <family val="0"/>
      </rPr>
      <t>：</t>
    </r>
  </si>
  <si>
    <t>电容</t>
  </si>
  <si>
    <t>R0603</t>
  </si>
  <si>
    <t>C1, C2, C3, C4, C9, C12, C25</t>
  </si>
  <si>
    <t>C5, C6, C16, C17, C18, C19, C20, C21</t>
  </si>
  <si>
    <t>10uF</t>
  </si>
  <si>
    <t>C1206</t>
  </si>
  <si>
    <t>C7, C10, C11, C13, C14, C15, C22, C23, C26</t>
  </si>
  <si>
    <t>4148</t>
  </si>
  <si>
    <t>SS34</t>
  </si>
  <si>
    <t>DO-214AC</t>
  </si>
  <si>
    <t>D3, D4, D5, D6</t>
  </si>
  <si>
    <t>L-5x4-S</t>
  </si>
  <si>
    <t>MK1, MK2, MK3, MK4, MK5, MK6</t>
  </si>
  <si>
    <t>6.0x2.7</t>
  </si>
  <si>
    <t>AO3415</t>
  </si>
  <si>
    <t>SOT23</t>
  </si>
  <si>
    <t>Q1, Q2</t>
  </si>
  <si>
    <t>Q3, Q4</t>
  </si>
  <si>
    <t>R10, R19</t>
  </si>
  <si>
    <t>R21, R22, R23</t>
  </si>
  <si>
    <t>220R</t>
  </si>
  <si>
    <t>R28</t>
  </si>
  <si>
    <t>R13, R14, R15, R16, R24, R25, R26, R27</t>
  </si>
  <si>
    <t>10K</t>
  </si>
  <si>
    <t>R12</t>
  </si>
  <si>
    <t>4K7</t>
  </si>
  <si>
    <t>R11, R17, R29, R30</t>
  </si>
  <si>
    <t>20K</t>
  </si>
  <si>
    <t>R4, R5, R6, R7</t>
  </si>
  <si>
    <t>47K</t>
  </si>
  <si>
    <t>LC-SOIC-8</t>
  </si>
  <si>
    <t>CP2012</t>
  </si>
  <si>
    <t>U4</t>
  </si>
  <si>
    <t>SOT23-5</t>
  </si>
  <si>
    <t>SOT23-6</t>
  </si>
  <si>
    <t>QFN28</t>
  </si>
  <si>
    <t>R0603</t>
  </si>
  <si>
    <t>PMOS</t>
  </si>
  <si>
    <t>三极管</t>
  </si>
  <si>
    <t>S8050</t>
  </si>
  <si>
    <t>二极管</t>
  </si>
  <si>
    <t>LL-34</t>
  </si>
  <si>
    <t>玻璃  表贴</t>
  </si>
  <si>
    <t>D1</t>
  </si>
  <si>
    <t>D2</t>
  </si>
  <si>
    <t>WM8960</t>
  </si>
  <si>
    <t>QFN32</t>
  </si>
  <si>
    <t>U1</t>
  </si>
  <si>
    <t>U3</t>
  </si>
  <si>
    <t>U5</t>
  </si>
  <si>
    <t>U6</t>
  </si>
  <si>
    <t>歪朵拉</t>
  </si>
  <si>
    <t>U2</t>
  </si>
  <si>
    <t>电感</t>
  </si>
  <si>
    <t>3.3uH</t>
  </si>
  <si>
    <t>L1</t>
  </si>
  <si>
    <t>咪头</t>
  </si>
  <si>
    <t>2.4G天线</t>
  </si>
  <si>
    <t>R3</t>
  </si>
  <si>
    <t>J1</t>
  </si>
  <si>
    <t>电阻</t>
  </si>
  <si>
    <t>0R</t>
  </si>
  <si>
    <t>22R</t>
  </si>
  <si>
    <t>R0805</t>
  </si>
  <si>
    <t>2.2K</t>
  </si>
  <si>
    <t>C0603</t>
  </si>
  <si>
    <t>R1, R2, R8, R9, R18, R20</t>
  </si>
  <si>
    <t>芯片</t>
  </si>
  <si>
    <t>安卓USB</t>
  </si>
  <si>
    <r>
      <t>A</t>
    </r>
    <r>
      <rPr>
        <sz val="20"/>
        <rFont val="宋体"/>
        <family val="0"/>
      </rPr>
      <t>udioRobot</t>
    </r>
    <r>
      <rPr>
        <sz val="20"/>
        <rFont val="宋体"/>
        <family val="0"/>
      </rPr>
      <t>元件清单</t>
    </r>
  </si>
  <si>
    <t>按键</t>
  </si>
  <si>
    <r>
      <t>K</t>
    </r>
    <r>
      <rPr>
        <sz val="9"/>
        <rFont val="宋体"/>
        <family val="0"/>
      </rPr>
      <t>1</t>
    </r>
  </si>
  <si>
    <r>
      <t>E</t>
    </r>
    <r>
      <rPr>
        <sz val="9"/>
        <rFont val="宋体"/>
        <family val="0"/>
      </rPr>
      <t>G8306</t>
    </r>
  </si>
  <si>
    <t>陶瓷天线</t>
  </si>
  <si>
    <t>microUSB</t>
  </si>
  <si>
    <r>
      <t>TC4054</t>
    </r>
    <r>
      <rPr>
        <sz val="9"/>
        <rFont val="宋体"/>
        <family val="0"/>
      </rPr>
      <t>/AP4054</t>
    </r>
  </si>
  <si>
    <t>LED</t>
  </si>
  <si>
    <t>CY8008/RT8008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</si>
</sst>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¥&quot;#,##0.00_);\(&quot;¥&quot;#,##0.00\)"/>
    <numFmt numFmtId="185" formatCode="&quot;¥&quot;#,##0.00_);[Red]\(&quot;¥&quot;#,##0.00\)"/>
    <numFmt numFmtId="186" formatCode="&quot;¥&quot;#,##0.000_);\(&quot;¥&quot;#,##0.000\)"/>
    <numFmt numFmtId="187" formatCode="0.0%"/>
    <numFmt numFmtId="188" formatCode="&quot;¥&quot;#,##0.00;[Red]&quot;¥&quot;#,##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74">
    <font>
      <sz val="10"/>
      <name val="Arial"/>
      <family val="2"/>
    </font>
    <font>
      <sz val="11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8"/>
      <name val="宋体"/>
      <family val="0"/>
    </font>
    <font>
      <sz val="8"/>
      <name val="Arial"/>
      <family val="2"/>
    </font>
    <font>
      <b/>
      <sz val="8"/>
      <name val="宋体"/>
      <family val="0"/>
    </font>
    <font>
      <b/>
      <sz val="8"/>
      <name val="Arial"/>
      <family val="2"/>
    </font>
    <font>
      <sz val="2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8"/>
      <color indexed="10"/>
      <name val="宋体"/>
      <family val="0"/>
    </font>
    <font>
      <b/>
      <sz val="8"/>
      <color indexed="10"/>
      <name val="Arial"/>
      <family val="2"/>
    </font>
    <font>
      <b/>
      <i/>
      <sz val="8"/>
      <color indexed="10"/>
      <name val="宋体"/>
      <family val="0"/>
    </font>
    <font>
      <b/>
      <i/>
      <sz val="8"/>
      <color indexed="22"/>
      <name val="宋体"/>
      <family val="0"/>
    </font>
    <font>
      <b/>
      <sz val="8"/>
      <color indexed="62"/>
      <name val="Arial"/>
      <family val="2"/>
    </font>
    <font>
      <b/>
      <sz val="8"/>
      <color indexed="62"/>
      <name val="宋体"/>
      <family val="0"/>
    </font>
    <font>
      <sz val="8"/>
      <color indexed="30"/>
      <name val="Arial"/>
      <family val="2"/>
    </font>
    <font>
      <sz val="8"/>
      <color indexed="17"/>
      <name val="Arial"/>
      <family val="2"/>
    </font>
    <font>
      <sz val="8"/>
      <color indexed="56"/>
      <name val="Arial"/>
      <family val="2"/>
    </font>
    <font>
      <b/>
      <sz val="8"/>
      <color indexed="62"/>
      <name val="仿宋"/>
      <family val="3"/>
    </font>
    <font>
      <sz val="8"/>
      <color indexed="10"/>
      <name val="Arial"/>
      <family val="2"/>
    </font>
    <font>
      <sz val="8"/>
      <color indexed="8"/>
      <name val="宋体"/>
      <family val="0"/>
    </font>
    <font>
      <sz val="8"/>
      <color indexed="8"/>
      <name val="Arial"/>
      <family val="2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8"/>
      <color rgb="FFFF0000"/>
      <name val="宋体"/>
      <family val="0"/>
    </font>
    <font>
      <b/>
      <sz val="8"/>
      <color rgb="FFFF0000"/>
      <name val="Arial"/>
      <family val="2"/>
    </font>
    <font>
      <b/>
      <i/>
      <sz val="8"/>
      <color rgb="FFFF0000"/>
      <name val="宋体"/>
      <family val="0"/>
    </font>
    <font>
      <b/>
      <i/>
      <sz val="8"/>
      <color theme="0" tint="-0.24997000396251678"/>
      <name val="宋体"/>
      <family val="0"/>
    </font>
    <font>
      <b/>
      <sz val="8"/>
      <color rgb="FF7030A0"/>
      <name val="Arial"/>
      <family val="2"/>
    </font>
    <font>
      <b/>
      <sz val="8"/>
      <color rgb="FF7030A0"/>
      <name val="宋体"/>
      <family val="0"/>
    </font>
    <font>
      <sz val="8"/>
      <color rgb="FF0070C0"/>
      <name val="Arial"/>
      <family val="2"/>
    </font>
    <font>
      <sz val="8"/>
      <color rgb="FF00B050"/>
      <name val="Arial"/>
      <family val="2"/>
    </font>
    <font>
      <sz val="8"/>
      <color rgb="FF002060"/>
      <name val="Arial"/>
      <family val="2"/>
    </font>
    <font>
      <b/>
      <sz val="8"/>
      <color rgb="FF7030A0"/>
      <name val="仿宋"/>
      <family val="3"/>
    </font>
    <font>
      <sz val="8"/>
      <color rgb="FFFF0000"/>
      <name val="Arial"/>
      <family val="2"/>
    </font>
    <font>
      <sz val="8"/>
      <color theme="1"/>
      <name val="宋体"/>
      <family val="0"/>
    </font>
    <font>
      <sz val="8"/>
      <color theme="1"/>
      <name val="Arial"/>
      <family val="2"/>
    </font>
    <font>
      <sz val="9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thin"/>
      <bottom style="dotted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1" fillId="22" borderId="5" applyNumberFormat="0" applyAlignment="0" applyProtection="0"/>
    <xf numFmtId="0" fontId="51" fillId="22" borderId="5" applyNumberFormat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2" fillId="23" borderId="6" applyNumberFormat="0" applyAlignment="0" applyProtection="0"/>
    <xf numFmtId="0" fontId="52" fillId="23" borderId="6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7" fillId="22" borderId="8" applyNumberFormat="0" applyAlignment="0" applyProtection="0"/>
    <xf numFmtId="0" fontId="57" fillId="22" borderId="8" applyNumberFormat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58" fillId="31" borderId="5" applyNumberFormat="0" applyAlignment="0" applyProtection="0"/>
    <xf numFmtId="0" fontId="58" fillId="31" borderId="5" applyNumberFormat="0" applyAlignment="0" applyProtection="0"/>
    <xf numFmtId="0" fontId="58" fillId="31" borderId="5" applyNumberFormat="0" applyAlignment="0" applyProtection="0"/>
    <xf numFmtId="0" fontId="59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</cellStyleXfs>
  <cellXfs count="139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60" fillId="0" borderId="11" xfId="0" applyNumberFormat="1" applyFont="1" applyFill="1" applyBorder="1" applyAlignment="1" applyProtection="1">
      <alignment vertical="center"/>
      <protection locked="0"/>
    </xf>
    <xf numFmtId="0" fontId="6" fillId="0" borderId="12" xfId="0" applyNumberFormat="1" applyFont="1" applyFill="1" applyBorder="1" applyAlignment="1" applyProtection="1">
      <alignment horizontal="right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0" fillId="0" borderId="12" xfId="0" applyNumberFormat="1" applyFont="1" applyFill="1" applyBorder="1" applyAlignment="1" applyProtection="1">
      <alignment horizontal="center" vertical="center"/>
      <protection locked="0"/>
    </xf>
    <xf numFmtId="0" fontId="6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3" xfId="0" applyNumberFormat="1" applyFont="1" applyFill="1" applyBorder="1" applyAlignment="1" applyProtection="1">
      <alignment horizontal="center" vertical="center"/>
      <protection locked="0"/>
    </xf>
    <xf numFmtId="0" fontId="61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left" vertical="center"/>
    </xf>
    <xf numFmtId="0" fontId="63" fillId="0" borderId="16" xfId="0" applyFont="1" applyFill="1" applyBorder="1" applyAlignment="1">
      <alignment horizontal="left" vertical="center"/>
    </xf>
    <xf numFmtId="0" fontId="6" fillId="0" borderId="12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62" fillId="0" borderId="19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2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62" fillId="0" borderId="17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left" vertical="center"/>
    </xf>
    <xf numFmtId="0" fontId="63" fillId="0" borderId="21" xfId="0" applyFont="1" applyFill="1" applyBorder="1" applyAlignment="1">
      <alignment horizontal="left" vertical="center"/>
    </xf>
    <xf numFmtId="0" fontId="64" fillId="0" borderId="22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/>
    </xf>
    <xf numFmtId="0" fontId="65" fillId="0" borderId="22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4" fillId="0" borderId="25" xfId="0" applyFont="1" applyFill="1" applyBorder="1" applyAlignment="1">
      <alignment horizontal="center" vertical="center"/>
    </xf>
    <xf numFmtId="0" fontId="64" fillId="0" borderId="25" xfId="0" applyFont="1" applyFill="1" applyBorder="1" applyAlignment="1" quotePrefix="1">
      <alignment horizontal="center" vertical="center"/>
    </xf>
    <xf numFmtId="0" fontId="64" fillId="0" borderId="25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66" fillId="0" borderId="10" xfId="0" applyNumberFormat="1" applyFont="1" applyFill="1" applyBorder="1" applyAlignment="1">
      <alignment vertical="center"/>
    </xf>
    <xf numFmtId="0" fontId="67" fillId="0" borderId="10" xfId="0" applyNumberFormat="1" applyFont="1" applyFill="1" applyBorder="1" applyAlignment="1">
      <alignment vertical="center"/>
    </xf>
    <xf numFmtId="184" fontId="68" fillId="0" borderId="10" xfId="0" applyNumberFormat="1" applyFont="1" applyFill="1" applyBorder="1" applyAlignment="1">
      <alignment vertical="center"/>
    </xf>
    <xf numFmtId="0" fontId="65" fillId="0" borderId="12" xfId="0" applyFont="1" applyFill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0" fontId="65" fillId="0" borderId="13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right" vertical="center"/>
    </xf>
    <xf numFmtId="0" fontId="6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5" fillId="0" borderId="12" xfId="0" applyFont="1" applyFill="1" applyBorder="1" applyAlignment="1">
      <alignment horizontal="right" vertical="center"/>
    </xf>
    <xf numFmtId="0" fontId="65" fillId="0" borderId="11" xfId="0" applyFont="1" applyFill="1" applyBorder="1" applyAlignment="1">
      <alignment horizontal="right" vertical="center"/>
    </xf>
    <xf numFmtId="185" fontId="70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5" fillId="0" borderId="12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right" vertical="center"/>
    </xf>
    <xf numFmtId="186" fontId="66" fillId="0" borderId="10" xfId="0" applyNumberFormat="1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right" vertical="center"/>
    </xf>
    <xf numFmtId="184" fontId="70" fillId="0" borderId="10" xfId="0" applyNumberFormat="1" applyFont="1" applyFill="1" applyBorder="1" applyAlignment="1">
      <alignment vertical="center"/>
    </xf>
    <xf numFmtId="187" fontId="70" fillId="0" borderId="10" xfId="0" applyNumberFormat="1" applyFont="1" applyFill="1" applyBorder="1" applyAlignment="1">
      <alignment vertical="center"/>
    </xf>
    <xf numFmtId="185" fontId="6" fillId="0" borderId="10" xfId="0" applyNumberFormat="1" applyFont="1" applyFill="1" applyBorder="1" applyAlignment="1">
      <alignment vertical="center"/>
    </xf>
    <xf numFmtId="0" fontId="70" fillId="0" borderId="12" xfId="0" applyNumberFormat="1" applyFont="1" applyFill="1" applyBorder="1" applyAlignment="1" applyProtection="1">
      <alignment horizontal="center" vertical="center"/>
      <protection locked="0"/>
    </xf>
    <xf numFmtId="0" fontId="70" fillId="0" borderId="13" xfId="0" applyNumberFormat="1" applyFont="1" applyFill="1" applyBorder="1" applyAlignment="1" applyProtection="1">
      <alignment horizontal="left" vertical="center"/>
      <protection locked="0"/>
    </xf>
    <xf numFmtId="0" fontId="70" fillId="0" borderId="1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 quotePrefix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top" wrapText="1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2" fillId="33" borderId="0" xfId="0" applyFont="1" applyFill="1" applyAlignment="1">
      <alignment horizontal="center" vertical="top"/>
    </xf>
    <xf numFmtId="0" fontId="72" fillId="33" borderId="0" xfId="0" applyFont="1" applyFill="1" applyAlignment="1">
      <alignment horizontal="center" vertical="top"/>
    </xf>
    <xf numFmtId="0" fontId="72" fillId="34" borderId="0" xfId="0" applyFont="1" applyFill="1" applyAlignment="1">
      <alignment horizontal="center" vertical="top"/>
    </xf>
    <xf numFmtId="0" fontId="8" fillId="34" borderId="0" xfId="0" applyFont="1" applyFill="1" applyBorder="1" applyAlignment="1">
      <alignment vertical="center"/>
    </xf>
    <xf numFmtId="0" fontId="6" fillId="33" borderId="25" xfId="0" applyFont="1" applyFill="1" applyBorder="1" applyAlignment="1">
      <alignment horizontal="center" vertical="center"/>
    </xf>
    <xf numFmtId="0" fontId="4" fillId="33" borderId="25" xfId="0" applyFont="1" applyFill="1" applyBorder="1" applyAlignment="1" quotePrefix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0" xfId="127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186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184" fontId="4" fillId="33" borderId="10" xfId="0" applyNumberFormat="1" applyFont="1" applyFill="1" applyBorder="1" applyAlignment="1">
      <alignment horizontal="center" vertical="center"/>
    </xf>
    <xf numFmtId="0" fontId="4" fillId="33" borderId="26" xfId="0" applyNumberFormat="1" applyFont="1" applyFill="1" applyBorder="1" applyAlignment="1">
      <alignment horizontal="center" vertical="center" wrapText="1"/>
    </xf>
    <xf numFmtId="0" fontId="4" fillId="33" borderId="10" xfId="122" applyFont="1" applyFill="1" applyBorder="1" applyAlignment="1" quotePrefix="1">
      <alignment horizontal="center" vertical="center"/>
      <protection/>
    </xf>
    <xf numFmtId="0" fontId="4" fillId="33" borderId="0" xfId="122" applyFont="1" applyFill="1" applyBorder="1" applyAlignment="1">
      <alignment horizontal="center" vertical="center"/>
      <protection/>
    </xf>
    <xf numFmtId="0" fontId="4" fillId="33" borderId="25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 quotePrefix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172" applyFont="1" applyFill="1" applyBorder="1">
      <alignment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/>
    </xf>
    <xf numFmtId="0" fontId="4" fillId="33" borderId="10" xfId="172" applyFont="1" applyFill="1" applyBorder="1">
      <alignment vertical="center"/>
      <protection/>
    </xf>
    <xf numFmtId="0" fontId="4" fillId="33" borderId="10" xfId="173" applyFont="1" applyFill="1" applyBorder="1" applyAlignment="1" quotePrefix="1">
      <alignment horizontal="left" vertical="center"/>
      <protection/>
    </xf>
    <xf numFmtId="0" fontId="4" fillId="33" borderId="10" xfId="129" applyFont="1" applyFill="1" applyBorder="1" applyAlignment="1">
      <alignment horizontal="left" vertical="center"/>
      <protection/>
    </xf>
    <xf numFmtId="0" fontId="4" fillId="33" borderId="10" xfId="124" applyFont="1" applyFill="1" applyBorder="1" applyAlignment="1" quotePrefix="1">
      <alignment horizontal="left" vertical="center"/>
      <protection/>
    </xf>
    <xf numFmtId="0" fontId="4" fillId="33" borderId="10" xfId="124" applyFont="1" applyFill="1" applyBorder="1" applyAlignment="1">
      <alignment horizontal="left" vertical="center"/>
      <protection/>
    </xf>
    <xf numFmtId="0" fontId="4" fillId="33" borderId="0" xfId="172" applyFont="1" applyFill="1" applyBorder="1" applyAlignment="1">
      <alignment horizontal="left" vertical="center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4" borderId="10" xfId="127" applyFont="1" applyFill="1" applyBorder="1" applyAlignment="1">
      <alignment horizontal="center" vertical="center"/>
      <protection/>
    </xf>
    <xf numFmtId="0" fontId="4" fillId="33" borderId="10" xfId="172" applyFont="1" applyFill="1" applyBorder="1" applyAlignment="1">
      <alignment horizontal="center" vertical="center"/>
      <protection/>
    </xf>
    <xf numFmtId="0" fontId="4" fillId="33" borderId="25" xfId="0" applyFont="1" applyFill="1" applyBorder="1" applyAlignment="1">
      <alignment horizontal="center" vertical="center"/>
    </xf>
    <xf numFmtId="0" fontId="4" fillId="33" borderId="10" xfId="172" applyFont="1" applyFill="1" applyBorder="1" applyAlignment="1">
      <alignment horizontal="left" vertical="center"/>
      <protection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33" borderId="10" xfId="129" applyFont="1" applyFill="1" applyBorder="1" applyAlignment="1">
      <alignment horizontal="left" vertical="center"/>
      <protection/>
    </xf>
    <xf numFmtId="0" fontId="73" fillId="35" borderId="10" xfId="0" applyFont="1" applyFill="1" applyBorder="1" applyAlignment="1" quotePrefix="1">
      <alignment horizontal="center" vertical="center"/>
    </xf>
    <xf numFmtId="0" fontId="4" fillId="35" borderId="25" xfId="0" applyFont="1" applyFill="1" applyBorder="1" applyAlignment="1" quotePrefix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10" xfId="127" applyFont="1" applyFill="1" applyBorder="1" applyAlignment="1">
      <alignment horizontal="center" vertical="center"/>
      <protection/>
    </xf>
    <xf numFmtId="0" fontId="4" fillId="35" borderId="10" xfId="127" applyFont="1" applyFill="1" applyBorder="1" applyAlignment="1">
      <alignment horizontal="center" vertical="center" wrapText="1"/>
      <protection/>
    </xf>
    <xf numFmtId="0" fontId="4" fillId="35" borderId="0" xfId="172" applyFont="1" applyFill="1" applyBorder="1" applyAlignment="1">
      <alignment horizontal="center" vertical="center"/>
      <protection/>
    </xf>
    <xf numFmtId="0" fontId="4" fillId="35" borderId="10" xfId="163" applyFont="1" applyFill="1" applyBorder="1" applyAlignment="1" quotePrefix="1">
      <alignment horizontal="center" vertical="center"/>
      <protection/>
    </xf>
    <xf numFmtId="0" fontId="4" fillId="35" borderId="10" xfId="172" applyFont="1" applyFill="1" applyBorder="1" applyAlignment="1">
      <alignment horizontal="center" vertical="center"/>
      <protection/>
    </xf>
    <xf numFmtId="0" fontId="4" fillId="35" borderId="10" xfId="163" applyFont="1" applyFill="1" applyBorder="1" applyAlignment="1">
      <alignment horizontal="center" vertical="center"/>
      <protection/>
    </xf>
    <xf numFmtId="0" fontId="4" fillId="35" borderId="10" xfId="172" applyFont="1" applyFill="1" applyBorder="1">
      <alignment vertical="center"/>
      <protection/>
    </xf>
    <xf numFmtId="0" fontId="4" fillId="35" borderId="10" xfId="172" applyFont="1" applyFill="1" applyBorder="1">
      <alignment vertical="center"/>
      <protection/>
    </xf>
    <xf numFmtId="0" fontId="4" fillId="36" borderId="10" xfId="172" applyFont="1" applyFill="1" applyBorder="1">
      <alignment vertical="center"/>
      <protection/>
    </xf>
    <xf numFmtId="0" fontId="4" fillId="35" borderId="18" xfId="172" applyFont="1" applyFill="1" applyBorder="1">
      <alignment vertical="center"/>
      <protection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22" fontId="6" fillId="0" borderId="12" xfId="0" applyNumberFormat="1" applyFont="1" applyFill="1" applyBorder="1" applyAlignment="1">
      <alignment horizontal="center" vertical="center"/>
    </xf>
    <xf numFmtId="22" fontId="6" fillId="0" borderId="11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</cellXfs>
  <cellStyles count="238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2" xfId="19"/>
    <cellStyle name="20% - 强调文字颜色 2 2" xfId="20"/>
    <cellStyle name="20% - 强调文字颜色 2 2 2" xfId="21"/>
    <cellStyle name="20% - 强调文字颜色 2 3" xfId="22"/>
    <cellStyle name="20% - 强调文字颜色 3" xfId="23"/>
    <cellStyle name="20% - 强调文字颜色 3 2" xfId="24"/>
    <cellStyle name="20% - 强调文字颜色 3 2 2" xfId="25"/>
    <cellStyle name="20% - 强调文字颜色 3 3" xfId="26"/>
    <cellStyle name="20% - 强调文字颜色 4" xfId="27"/>
    <cellStyle name="20% - 强调文字颜色 4 2" xfId="28"/>
    <cellStyle name="20% - 强调文字颜色 4 2 2" xfId="29"/>
    <cellStyle name="20% - 强调文字颜色 4 3" xfId="30"/>
    <cellStyle name="20% - 强调文字颜色 5" xfId="31"/>
    <cellStyle name="20% - 强调文字颜色 5 2" xfId="32"/>
    <cellStyle name="20% - 强调文字颜色 5 2 2" xfId="33"/>
    <cellStyle name="20% - 强调文字颜色 5 3" xfId="34"/>
    <cellStyle name="20% - 强调文字颜色 6" xfId="35"/>
    <cellStyle name="20% - 强调文字颜色 6 2" xfId="36"/>
    <cellStyle name="20% - 强调文字颜色 6 2 2" xfId="37"/>
    <cellStyle name="20% - 强调文字颜色 6 3" xfId="38"/>
    <cellStyle name="40% - 强调文字颜色 1" xfId="39"/>
    <cellStyle name="40% - 强调文字颜色 1 2" xfId="40"/>
    <cellStyle name="40% - 强调文字颜色 1 2 2" xfId="41"/>
    <cellStyle name="40% - 强调文字颜色 1 3" xfId="42"/>
    <cellStyle name="40% - 强调文字颜色 2" xfId="43"/>
    <cellStyle name="40% - 强调文字颜色 2 2" xfId="44"/>
    <cellStyle name="40% - 强调文字颜色 2 2 2" xfId="45"/>
    <cellStyle name="40% - 强调文字颜色 2 3" xfId="46"/>
    <cellStyle name="40% - 强调文字颜色 3" xfId="47"/>
    <cellStyle name="40% - 强调文字颜色 3 2" xfId="48"/>
    <cellStyle name="40% - 强调文字颜色 3 2 2" xfId="49"/>
    <cellStyle name="40% - 强调文字颜色 3 3" xfId="50"/>
    <cellStyle name="40% - 强调文字颜色 4" xfId="51"/>
    <cellStyle name="40% - 强调文字颜色 4 2" xfId="52"/>
    <cellStyle name="40% - 强调文字颜色 4 2 2" xfId="53"/>
    <cellStyle name="40% - 强调文字颜色 4 3" xfId="54"/>
    <cellStyle name="40% - 强调文字颜色 5" xfId="55"/>
    <cellStyle name="40% - 强调文字颜色 5 2" xfId="56"/>
    <cellStyle name="40% - 强调文字颜色 5 2 2" xfId="57"/>
    <cellStyle name="40% - 强调文字颜色 5 3" xfId="58"/>
    <cellStyle name="40% - 强调文字颜色 6" xfId="59"/>
    <cellStyle name="40% - 强调文字颜色 6 2" xfId="60"/>
    <cellStyle name="40% - 强调文字颜色 6 2 2" xfId="61"/>
    <cellStyle name="40% - 强调文字颜色 6 3" xfId="62"/>
    <cellStyle name="60% - 强调文字颜色 1" xfId="63"/>
    <cellStyle name="60% - 强调文字颜色 1 2" xfId="64"/>
    <cellStyle name="60% - 强调文字颜色 1 2 2" xfId="65"/>
    <cellStyle name="60% - 强调文字颜色 1 3" xfId="66"/>
    <cellStyle name="60% - 强调文字颜色 2" xfId="67"/>
    <cellStyle name="60% - 强调文字颜色 2 2" xfId="68"/>
    <cellStyle name="60% - 强调文字颜色 2 2 2" xfId="69"/>
    <cellStyle name="60% - 强调文字颜色 2 3" xfId="70"/>
    <cellStyle name="60% - 强调文字颜色 3" xfId="71"/>
    <cellStyle name="60% - 强调文字颜色 3 2" xfId="72"/>
    <cellStyle name="60% - 强调文字颜色 3 2 2" xfId="73"/>
    <cellStyle name="60% - 强调文字颜色 3 3" xfId="74"/>
    <cellStyle name="60% - 强调文字颜色 4" xfId="75"/>
    <cellStyle name="60% - 强调文字颜色 4 2" xfId="76"/>
    <cellStyle name="60% - 强调文字颜色 4 2 2" xfId="77"/>
    <cellStyle name="60% - 强调文字颜色 4 3" xfId="78"/>
    <cellStyle name="60% - 强调文字颜色 5" xfId="79"/>
    <cellStyle name="60% - 强调文字颜色 5 2" xfId="80"/>
    <cellStyle name="60% - 强调文字颜色 5 2 2" xfId="81"/>
    <cellStyle name="60% - 强调文字颜色 5 3" xfId="82"/>
    <cellStyle name="60% - 强调文字颜色 6" xfId="83"/>
    <cellStyle name="60% - 强调文字颜色 6 2" xfId="84"/>
    <cellStyle name="60% - 强调文字颜色 6 2 2" xfId="85"/>
    <cellStyle name="60% - 强调文字颜色 6 3" xfId="86"/>
    <cellStyle name="Followed Hyperlink" xfId="87"/>
    <cellStyle name="Hyperlink" xfId="88"/>
    <cellStyle name="Percent" xfId="89"/>
    <cellStyle name="标题" xfId="90"/>
    <cellStyle name="标题 1" xfId="91"/>
    <cellStyle name="标题 1 2" xfId="92"/>
    <cellStyle name="标题 1 2 2" xfId="93"/>
    <cellStyle name="标题 1 3" xfId="94"/>
    <cellStyle name="标题 2" xfId="95"/>
    <cellStyle name="标题 2 2" xfId="96"/>
    <cellStyle name="标题 2 2 2" xfId="97"/>
    <cellStyle name="标题 2 3" xfId="98"/>
    <cellStyle name="标题 3" xfId="99"/>
    <cellStyle name="标题 3 2" xfId="100"/>
    <cellStyle name="标题 3 2 2" xfId="101"/>
    <cellStyle name="标题 3 3" xfId="102"/>
    <cellStyle name="标题 4" xfId="103"/>
    <cellStyle name="标题 4 2" xfId="104"/>
    <cellStyle name="标题 4 2 2" xfId="105"/>
    <cellStyle name="标题 4 3" xfId="106"/>
    <cellStyle name="标题 5" xfId="107"/>
    <cellStyle name="标题 5 2" xfId="108"/>
    <cellStyle name="标题 6" xfId="109"/>
    <cellStyle name="差" xfId="110"/>
    <cellStyle name="差 2" xfId="111"/>
    <cellStyle name="差 2 2" xfId="112"/>
    <cellStyle name="差 3" xfId="113"/>
    <cellStyle name="常规 10" xfId="114"/>
    <cellStyle name="常规 11" xfId="115"/>
    <cellStyle name="常规 12" xfId="116"/>
    <cellStyle name="常规 13" xfId="117"/>
    <cellStyle name="常规 14" xfId="118"/>
    <cellStyle name="常规 15" xfId="119"/>
    <cellStyle name="常规 15 2" xfId="120"/>
    <cellStyle name="常规 16" xfId="121"/>
    <cellStyle name="常规 17" xfId="122"/>
    <cellStyle name="常规 17 2" xfId="123"/>
    <cellStyle name="常规 18" xfId="124"/>
    <cellStyle name="常规 18 2" xfId="125"/>
    <cellStyle name="常规 19" xfId="126"/>
    <cellStyle name="常规 2" xfId="127"/>
    <cellStyle name="常规 2 2" xfId="128"/>
    <cellStyle name="常规 20" xfId="129"/>
    <cellStyle name="常规 20 2" xfId="130"/>
    <cellStyle name="常规 21" xfId="131"/>
    <cellStyle name="常规 22" xfId="132"/>
    <cellStyle name="常规 23" xfId="133"/>
    <cellStyle name="常规 24" xfId="134"/>
    <cellStyle name="常规 25" xfId="135"/>
    <cellStyle name="常规 26" xfId="136"/>
    <cellStyle name="常规 27" xfId="137"/>
    <cellStyle name="常规 28" xfId="138"/>
    <cellStyle name="常规 29" xfId="139"/>
    <cellStyle name="常规 3" xfId="140"/>
    <cellStyle name="常规 30" xfId="141"/>
    <cellStyle name="常规 31" xfId="142"/>
    <cellStyle name="常规 32" xfId="143"/>
    <cellStyle name="常规 33" xfId="144"/>
    <cellStyle name="常规 34" xfId="145"/>
    <cellStyle name="常规 35" xfId="146"/>
    <cellStyle name="常规 36" xfId="147"/>
    <cellStyle name="常规 37" xfId="148"/>
    <cellStyle name="常规 38" xfId="149"/>
    <cellStyle name="常规 39" xfId="150"/>
    <cellStyle name="常规 4" xfId="151"/>
    <cellStyle name="常规 4 2" xfId="152"/>
    <cellStyle name="常规 40" xfId="153"/>
    <cellStyle name="常规 41" xfId="154"/>
    <cellStyle name="常规 42" xfId="155"/>
    <cellStyle name="常规 43" xfId="156"/>
    <cellStyle name="常规 44" xfId="157"/>
    <cellStyle name="常规 45" xfId="158"/>
    <cellStyle name="常规 46" xfId="159"/>
    <cellStyle name="常规 47" xfId="160"/>
    <cellStyle name="常规 48" xfId="161"/>
    <cellStyle name="常规 49" xfId="162"/>
    <cellStyle name="常规 5" xfId="163"/>
    <cellStyle name="常规 5 2" xfId="164"/>
    <cellStyle name="常规 50" xfId="165"/>
    <cellStyle name="常规 51" xfId="166"/>
    <cellStyle name="常规 52" xfId="167"/>
    <cellStyle name="常规 53" xfId="168"/>
    <cellStyle name="常规 54" xfId="169"/>
    <cellStyle name="常规 55" xfId="170"/>
    <cellStyle name="常规 56" xfId="171"/>
    <cellStyle name="常规 57" xfId="172"/>
    <cellStyle name="常规 6" xfId="173"/>
    <cellStyle name="常规 6 2" xfId="174"/>
    <cellStyle name="常规 7" xfId="175"/>
    <cellStyle name="常规 8" xfId="176"/>
    <cellStyle name="常规 9" xfId="177"/>
    <cellStyle name="Hyperlink" xfId="178"/>
    <cellStyle name="好" xfId="179"/>
    <cellStyle name="好 2" xfId="180"/>
    <cellStyle name="好 2 2" xfId="181"/>
    <cellStyle name="好 3" xfId="182"/>
    <cellStyle name="汇总" xfId="183"/>
    <cellStyle name="汇总 2" xfId="184"/>
    <cellStyle name="汇总 2 2" xfId="185"/>
    <cellStyle name="汇总 3" xfId="186"/>
    <cellStyle name="Currency" xfId="187"/>
    <cellStyle name="Currency [0]" xfId="188"/>
    <cellStyle name="计算" xfId="189"/>
    <cellStyle name="计算 2" xfId="190"/>
    <cellStyle name="计算 2 2" xfId="191"/>
    <cellStyle name="计算 3" xfId="192"/>
    <cellStyle name="检查单元格" xfId="193"/>
    <cellStyle name="检查单元格 2" xfId="194"/>
    <cellStyle name="检查单元格 2 2" xfId="195"/>
    <cellStyle name="检查单元格 3" xfId="196"/>
    <cellStyle name="解释性文本" xfId="197"/>
    <cellStyle name="解释性文本 2" xfId="198"/>
    <cellStyle name="解释性文本 2 2" xfId="199"/>
    <cellStyle name="解释性文本 3" xfId="200"/>
    <cellStyle name="警告文本" xfId="201"/>
    <cellStyle name="警告文本 2" xfId="202"/>
    <cellStyle name="警告文本 2 2" xfId="203"/>
    <cellStyle name="警告文本 3" xfId="204"/>
    <cellStyle name="链接单元格" xfId="205"/>
    <cellStyle name="链接单元格 2" xfId="206"/>
    <cellStyle name="链接单元格 2 2" xfId="207"/>
    <cellStyle name="链接单元格 3" xfId="208"/>
    <cellStyle name="Comma" xfId="209"/>
    <cellStyle name="Comma [0]" xfId="210"/>
    <cellStyle name="强调文字颜色 1" xfId="211"/>
    <cellStyle name="强调文字颜色 1 2" xfId="212"/>
    <cellStyle name="强调文字颜色 1 2 2" xfId="213"/>
    <cellStyle name="强调文字颜色 1 3" xfId="214"/>
    <cellStyle name="强调文字颜色 2" xfId="215"/>
    <cellStyle name="强调文字颜色 2 2" xfId="216"/>
    <cellStyle name="强调文字颜色 2 2 2" xfId="217"/>
    <cellStyle name="强调文字颜色 2 3" xfId="218"/>
    <cellStyle name="强调文字颜色 3" xfId="219"/>
    <cellStyle name="强调文字颜色 3 2" xfId="220"/>
    <cellStyle name="强调文字颜色 3 2 2" xfId="221"/>
    <cellStyle name="强调文字颜色 3 3" xfId="222"/>
    <cellStyle name="强调文字颜色 4" xfId="223"/>
    <cellStyle name="强调文字颜色 4 2" xfId="224"/>
    <cellStyle name="强调文字颜色 4 2 2" xfId="225"/>
    <cellStyle name="强调文字颜色 4 3" xfId="226"/>
    <cellStyle name="强调文字颜色 5" xfId="227"/>
    <cellStyle name="强调文字颜色 5 2" xfId="228"/>
    <cellStyle name="强调文字颜色 5 2 2" xfId="229"/>
    <cellStyle name="强调文字颜色 5 3" xfId="230"/>
    <cellStyle name="强调文字颜色 6" xfId="231"/>
    <cellStyle name="强调文字颜色 6 2" xfId="232"/>
    <cellStyle name="强调文字颜色 6 2 2" xfId="233"/>
    <cellStyle name="强调文字颜色 6 3" xfId="234"/>
    <cellStyle name="适中" xfId="235"/>
    <cellStyle name="适中 2" xfId="236"/>
    <cellStyle name="适中 2 2" xfId="237"/>
    <cellStyle name="适中 3" xfId="238"/>
    <cellStyle name="输出" xfId="239"/>
    <cellStyle name="输出 2" xfId="240"/>
    <cellStyle name="输出 2 2" xfId="241"/>
    <cellStyle name="输出 3" xfId="242"/>
    <cellStyle name="输入" xfId="243"/>
    <cellStyle name="输入 2" xfId="244"/>
    <cellStyle name="输入 2 2" xfId="245"/>
    <cellStyle name="输入 3" xfId="246"/>
    <cellStyle name="Followed Hyperlink" xfId="247"/>
    <cellStyle name="注释" xfId="248"/>
    <cellStyle name="注释 2" xfId="249"/>
    <cellStyle name="注释 2 2" xfId="250"/>
    <cellStyle name="注释 3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tabSelected="1" zoomScale="130" zoomScaleNormal="130" zoomScalePageLayoutView="0" workbookViewId="0" topLeftCell="A1">
      <pane ySplit="6" topLeftCell="A31" activePane="bottomLeft" state="frozen"/>
      <selection pane="topLeft" activeCell="A1" sqref="A1"/>
      <selection pane="bottomLeft" activeCell="D15" sqref="D15"/>
    </sheetView>
  </sheetViews>
  <sheetFormatPr defaultColWidth="9.140625" defaultRowHeight="12.75"/>
  <cols>
    <col min="1" max="1" width="8.421875" style="12" customWidth="1"/>
    <col min="2" max="2" width="8.7109375" style="71" customWidth="1"/>
    <col min="3" max="3" width="16.00390625" style="71" customWidth="1"/>
    <col min="4" max="4" width="11.28125" style="72" customWidth="1"/>
    <col min="5" max="5" width="11.28125" style="71" customWidth="1"/>
    <col min="6" max="6" width="38.421875" style="80" customWidth="1"/>
    <col min="7" max="7" width="7.57421875" style="73" customWidth="1"/>
    <col min="8" max="8" width="9.57421875" style="73" customWidth="1"/>
    <col min="9" max="9" width="7.8515625" style="12" customWidth="1"/>
    <col min="10" max="10" width="8.7109375" style="12" bestFit="1" customWidth="1"/>
    <col min="11" max="11" width="13.140625" style="73" bestFit="1" customWidth="1"/>
    <col min="12" max="13" width="8.28125" style="12" bestFit="1" customWidth="1"/>
    <col min="14" max="16384" width="9.140625" style="12" customWidth="1"/>
  </cols>
  <sheetData>
    <row r="1" spans="1:13" ht="25.5">
      <c r="A1" s="132" t="s">
        <v>110</v>
      </c>
      <c r="B1" s="133"/>
      <c r="C1" s="133"/>
      <c r="D1" s="133"/>
      <c r="E1" s="133"/>
      <c r="F1" s="133"/>
      <c r="G1" s="133"/>
      <c r="H1" s="11"/>
      <c r="I1" s="10"/>
      <c r="J1" s="10"/>
      <c r="K1" s="10"/>
      <c r="L1" s="10"/>
      <c r="M1" s="10"/>
    </row>
    <row r="2" spans="1:13" ht="15.75" customHeight="1">
      <c r="A2" s="13" t="s">
        <v>37</v>
      </c>
      <c r="B2" s="43"/>
      <c r="C2" s="14"/>
      <c r="D2" s="15"/>
      <c r="E2" s="16" t="s">
        <v>9</v>
      </c>
      <c r="F2" s="74"/>
      <c r="G2" s="17"/>
      <c r="H2" s="18" t="s">
        <v>10</v>
      </c>
      <c r="I2" s="19" t="s">
        <v>23</v>
      </c>
      <c r="J2" s="19"/>
      <c r="K2" s="19"/>
      <c r="L2" s="19"/>
      <c r="M2" s="20"/>
    </row>
    <row r="3" spans="1:13" ht="15.75" customHeight="1">
      <c r="A3" s="13" t="s">
        <v>38</v>
      </c>
      <c r="B3" s="43"/>
      <c r="C3" s="21" t="s">
        <v>22</v>
      </c>
      <c r="D3" s="22"/>
      <c r="E3" s="23"/>
      <c r="F3" s="75"/>
      <c r="G3" s="24"/>
      <c r="H3" s="25"/>
      <c r="I3" s="26"/>
      <c r="J3" s="26"/>
      <c r="K3" s="26"/>
      <c r="L3" s="26"/>
      <c r="M3" s="27"/>
    </row>
    <row r="4" spans="1:13" ht="15.75" customHeight="1">
      <c r="A4" s="13" t="s">
        <v>39</v>
      </c>
      <c r="B4" s="43"/>
      <c r="C4" s="134">
        <f ca="1">NOW()</f>
        <v>43097.64210300926</v>
      </c>
      <c r="D4" s="135"/>
      <c r="E4" s="28" t="s">
        <v>13</v>
      </c>
      <c r="F4" s="76"/>
      <c r="G4" s="29"/>
      <c r="H4" s="30"/>
      <c r="I4" s="31"/>
      <c r="J4" s="31"/>
      <c r="K4" s="31"/>
      <c r="L4" s="31"/>
      <c r="M4" s="32"/>
    </row>
    <row r="5" spans="1:13" s="38" customFormat="1" ht="19.5" customHeight="1">
      <c r="A5" s="33" t="s">
        <v>2</v>
      </c>
      <c r="B5" s="34" t="s">
        <v>8</v>
      </c>
      <c r="C5" s="34" t="s">
        <v>3</v>
      </c>
      <c r="D5" s="34" t="s">
        <v>6</v>
      </c>
      <c r="E5" s="34" t="s">
        <v>4</v>
      </c>
      <c r="F5" s="35" t="s">
        <v>25</v>
      </c>
      <c r="G5" s="36" t="s">
        <v>1</v>
      </c>
      <c r="H5" s="34" t="s">
        <v>5</v>
      </c>
      <c r="I5" s="36" t="s">
        <v>16</v>
      </c>
      <c r="J5" s="37" t="s">
        <v>11</v>
      </c>
      <c r="K5" s="36" t="s">
        <v>7</v>
      </c>
      <c r="L5" s="36" t="s">
        <v>15</v>
      </c>
      <c r="M5" s="36" t="s">
        <v>0</v>
      </c>
    </row>
    <row r="6" spans="1:13" s="38" customFormat="1" ht="12" customHeight="1">
      <c r="A6" s="39"/>
      <c r="B6" s="40" t="s">
        <v>17</v>
      </c>
      <c r="C6" s="40" t="s">
        <v>18</v>
      </c>
      <c r="D6" s="40" t="s">
        <v>19</v>
      </c>
      <c r="E6" s="40" t="s">
        <v>20</v>
      </c>
      <c r="F6" s="41" t="s">
        <v>24</v>
      </c>
      <c r="G6" s="42"/>
      <c r="H6" s="40" t="s">
        <v>21</v>
      </c>
      <c r="I6" s="42"/>
      <c r="J6" s="42" t="s">
        <v>12</v>
      </c>
      <c r="K6" s="42"/>
      <c r="L6" s="42"/>
      <c r="M6" s="42"/>
    </row>
    <row r="7" spans="1:13" s="85" customFormat="1" ht="12" customHeight="1">
      <c r="A7" s="86">
        <v>1</v>
      </c>
      <c r="B7" s="136" t="s">
        <v>41</v>
      </c>
      <c r="C7" s="116">
        <v>103</v>
      </c>
      <c r="D7" s="99" t="s">
        <v>106</v>
      </c>
      <c r="E7" s="98"/>
      <c r="F7" s="101" t="s">
        <v>43</v>
      </c>
      <c r="G7" s="99"/>
      <c r="H7" s="98">
        <v>7</v>
      </c>
      <c r="I7" s="99"/>
      <c r="J7" s="99">
        <v>6</v>
      </c>
      <c r="K7" s="99">
        <f>H7*J7</f>
        <v>42</v>
      </c>
      <c r="L7" s="99"/>
      <c r="M7" s="99"/>
    </row>
    <row r="8" spans="1:13" s="85" customFormat="1" ht="12" customHeight="1">
      <c r="A8" s="86">
        <v>2</v>
      </c>
      <c r="B8" s="137"/>
      <c r="C8" s="117">
        <v>104</v>
      </c>
      <c r="D8" s="88" t="s">
        <v>106</v>
      </c>
      <c r="E8" s="87"/>
      <c r="F8" s="102" t="s">
        <v>44</v>
      </c>
      <c r="G8" s="88"/>
      <c r="H8" s="87">
        <v>8</v>
      </c>
      <c r="I8" s="88"/>
      <c r="J8" s="88">
        <v>6</v>
      </c>
      <c r="K8" s="88">
        <f>H8*J8</f>
        <v>48</v>
      </c>
      <c r="L8" s="88"/>
      <c r="M8" s="88"/>
    </row>
    <row r="9" spans="1:13" s="85" customFormat="1" ht="12" customHeight="1">
      <c r="A9" s="86">
        <v>3</v>
      </c>
      <c r="B9" s="138"/>
      <c r="C9" s="118" t="s">
        <v>45</v>
      </c>
      <c r="D9" s="88" t="s">
        <v>46</v>
      </c>
      <c r="E9" s="87"/>
      <c r="F9" s="102" t="s">
        <v>47</v>
      </c>
      <c r="G9" s="88"/>
      <c r="H9" s="87">
        <v>9</v>
      </c>
      <c r="I9" s="88"/>
      <c r="J9" s="88">
        <v>6</v>
      </c>
      <c r="K9" s="99">
        <f aca="true" t="shared" si="0" ref="K9:K33">H9*J9</f>
        <v>54</v>
      </c>
      <c r="L9" s="88"/>
      <c r="M9" s="88"/>
    </row>
    <row r="10" spans="1:13" s="82" customFormat="1" ht="18" customHeight="1">
      <c r="A10" s="86">
        <v>4</v>
      </c>
      <c r="B10" s="129" t="s">
        <v>101</v>
      </c>
      <c r="C10" s="119" t="s">
        <v>102</v>
      </c>
      <c r="D10" s="88" t="s">
        <v>42</v>
      </c>
      <c r="E10" s="90"/>
      <c r="F10" s="103" t="s">
        <v>59</v>
      </c>
      <c r="G10" s="90" t="s">
        <v>26</v>
      </c>
      <c r="H10" s="89">
        <v>2</v>
      </c>
      <c r="I10" s="91"/>
      <c r="J10" s="92">
        <v>6</v>
      </c>
      <c r="K10" s="88">
        <f t="shared" si="0"/>
        <v>12</v>
      </c>
      <c r="L10" s="93"/>
      <c r="M10" s="90"/>
    </row>
    <row r="11" spans="1:13" s="82" customFormat="1" ht="18" customHeight="1">
      <c r="A11" s="86">
        <v>5</v>
      </c>
      <c r="B11" s="130"/>
      <c r="C11" s="120" t="s">
        <v>103</v>
      </c>
      <c r="D11" s="110" t="s">
        <v>104</v>
      </c>
      <c r="E11" s="90"/>
      <c r="F11" s="103" t="s">
        <v>60</v>
      </c>
      <c r="G11" s="90" t="s">
        <v>26</v>
      </c>
      <c r="H11" s="89">
        <v>3</v>
      </c>
      <c r="I11" s="91"/>
      <c r="J11" s="99">
        <v>6</v>
      </c>
      <c r="K11" s="99">
        <f t="shared" si="0"/>
        <v>18</v>
      </c>
      <c r="L11" s="93"/>
      <c r="M11" s="90"/>
    </row>
    <row r="12" spans="1:13" s="82" customFormat="1" ht="18" customHeight="1">
      <c r="A12" s="86">
        <v>6</v>
      </c>
      <c r="B12" s="130"/>
      <c r="C12" s="121" t="s">
        <v>61</v>
      </c>
      <c r="D12" s="110" t="s">
        <v>104</v>
      </c>
      <c r="E12" s="90"/>
      <c r="F12" s="100" t="s">
        <v>62</v>
      </c>
      <c r="G12" s="90" t="s">
        <v>26</v>
      </c>
      <c r="H12" s="89">
        <v>1</v>
      </c>
      <c r="I12" s="91"/>
      <c r="J12" s="88">
        <v>6</v>
      </c>
      <c r="K12" s="88">
        <f t="shared" si="0"/>
        <v>6</v>
      </c>
      <c r="L12" s="93"/>
      <c r="M12" s="90"/>
    </row>
    <row r="13" spans="1:13" s="82" customFormat="1" ht="18" customHeight="1">
      <c r="A13" s="86">
        <v>7</v>
      </c>
      <c r="B13" s="130"/>
      <c r="C13" s="122" t="s">
        <v>105</v>
      </c>
      <c r="D13" s="88" t="s">
        <v>42</v>
      </c>
      <c r="E13" s="90"/>
      <c r="F13" s="104" t="s">
        <v>63</v>
      </c>
      <c r="G13" s="90" t="s">
        <v>26</v>
      </c>
      <c r="H13" s="89">
        <v>8</v>
      </c>
      <c r="I13" s="91"/>
      <c r="J13" s="88">
        <v>6</v>
      </c>
      <c r="K13" s="99">
        <f t="shared" si="0"/>
        <v>48</v>
      </c>
      <c r="L13" s="93"/>
      <c r="M13" s="90"/>
    </row>
    <row r="14" spans="1:13" s="83" customFormat="1" ht="18" customHeight="1">
      <c r="A14" s="86">
        <v>8</v>
      </c>
      <c r="B14" s="130"/>
      <c r="C14" s="123" t="s">
        <v>66</v>
      </c>
      <c r="D14" s="88" t="s">
        <v>42</v>
      </c>
      <c r="E14" s="90"/>
      <c r="F14" s="103" t="s">
        <v>67</v>
      </c>
      <c r="G14" s="90"/>
      <c r="H14" s="89">
        <v>4</v>
      </c>
      <c r="I14" s="91"/>
      <c r="J14" s="92">
        <v>6</v>
      </c>
      <c r="K14" s="88">
        <f t="shared" si="0"/>
        <v>24</v>
      </c>
      <c r="L14" s="93"/>
      <c r="M14" s="90"/>
    </row>
    <row r="15" spans="1:13" s="82" customFormat="1" ht="18" customHeight="1">
      <c r="A15" s="86">
        <v>9</v>
      </c>
      <c r="B15" s="130"/>
      <c r="C15" s="123" t="s">
        <v>64</v>
      </c>
      <c r="D15" s="88" t="s">
        <v>42</v>
      </c>
      <c r="E15" s="89"/>
      <c r="F15" s="103" t="s">
        <v>65</v>
      </c>
      <c r="G15" s="90" t="s">
        <v>26</v>
      </c>
      <c r="H15" s="89">
        <v>1</v>
      </c>
      <c r="I15" s="91"/>
      <c r="J15" s="99">
        <v>6</v>
      </c>
      <c r="K15" s="99">
        <f t="shared" si="0"/>
        <v>6</v>
      </c>
      <c r="L15" s="93"/>
      <c r="M15" s="90"/>
    </row>
    <row r="16" spans="1:13" s="83" customFormat="1" ht="18" customHeight="1">
      <c r="A16" s="86">
        <v>10</v>
      </c>
      <c r="B16" s="130"/>
      <c r="C16" s="123" t="s">
        <v>68</v>
      </c>
      <c r="D16" s="88" t="s">
        <v>77</v>
      </c>
      <c r="E16" s="89"/>
      <c r="F16" s="103" t="s">
        <v>69</v>
      </c>
      <c r="G16" s="90"/>
      <c r="H16" s="89">
        <v>4</v>
      </c>
      <c r="I16" s="91"/>
      <c r="J16" s="88">
        <v>6</v>
      </c>
      <c r="K16" s="88">
        <f t="shared" si="0"/>
        <v>24</v>
      </c>
      <c r="L16" s="93"/>
      <c r="M16" s="90"/>
    </row>
    <row r="17" spans="1:13" s="83" customFormat="1" ht="18" customHeight="1">
      <c r="A17" s="86">
        <v>11</v>
      </c>
      <c r="B17" s="131"/>
      <c r="C17" s="121" t="s">
        <v>70</v>
      </c>
      <c r="D17" s="88" t="s">
        <v>77</v>
      </c>
      <c r="E17" s="89"/>
      <c r="F17" s="103" t="s">
        <v>107</v>
      </c>
      <c r="G17" s="90"/>
      <c r="H17" s="89">
        <v>6</v>
      </c>
      <c r="I17" s="91"/>
      <c r="J17" s="88">
        <v>6</v>
      </c>
      <c r="K17" s="99">
        <f t="shared" si="0"/>
        <v>36</v>
      </c>
      <c r="L17" s="93"/>
      <c r="M17" s="90"/>
    </row>
    <row r="18" spans="1:13" s="84" customFormat="1" ht="18" customHeight="1">
      <c r="A18" s="86">
        <v>12</v>
      </c>
      <c r="B18" s="109" t="s">
        <v>78</v>
      </c>
      <c r="C18" s="119" t="s">
        <v>55</v>
      </c>
      <c r="D18" s="89" t="s">
        <v>56</v>
      </c>
      <c r="E18" s="89"/>
      <c r="F18" s="103" t="s">
        <v>57</v>
      </c>
      <c r="G18" s="90"/>
      <c r="H18" s="89">
        <v>2</v>
      </c>
      <c r="I18" s="91"/>
      <c r="J18" s="92">
        <v>6</v>
      </c>
      <c r="K18" s="88">
        <f t="shared" si="0"/>
        <v>12</v>
      </c>
      <c r="L18" s="93"/>
      <c r="M18" s="90"/>
    </row>
    <row r="19" spans="1:13" s="84" customFormat="1" ht="18" customHeight="1">
      <c r="A19" s="86">
        <v>13</v>
      </c>
      <c r="B19" s="94" t="s">
        <v>79</v>
      </c>
      <c r="C19" s="124" t="s">
        <v>80</v>
      </c>
      <c r="D19" s="89" t="s">
        <v>56</v>
      </c>
      <c r="E19" s="89"/>
      <c r="F19" s="100" t="s">
        <v>58</v>
      </c>
      <c r="G19" s="90"/>
      <c r="H19" s="89">
        <v>2</v>
      </c>
      <c r="I19" s="91"/>
      <c r="J19" s="99">
        <v>6</v>
      </c>
      <c r="K19" s="99">
        <f t="shared" si="0"/>
        <v>12</v>
      </c>
      <c r="L19" s="93"/>
      <c r="M19" s="90"/>
    </row>
    <row r="20" spans="1:13" s="84" customFormat="1" ht="18" customHeight="1">
      <c r="A20" s="86">
        <v>14</v>
      </c>
      <c r="B20" s="129" t="s">
        <v>81</v>
      </c>
      <c r="C20" s="125" t="s">
        <v>48</v>
      </c>
      <c r="D20" s="95" t="s">
        <v>82</v>
      </c>
      <c r="E20" s="90" t="s">
        <v>83</v>
      </c>
      <c r="F20" s="107" t="s">
        <v>84</v>
      </c>
      <c r="G20" s="90" t="s">
        <v>26</v>
      </c>
      <c r="H20" s="89">
        <v>1</v>
      </c>
      <c r="I20" s="91"/>
      <c r="J20" s="88">
        <v>6</v>
      </c>
      <c r="K20" s="88">
        <f t="shared" si="0"/>
        <v>6</v>
      </c>
      <c r="L20" s="93"/>
      <c r="M20" s="90"/>
    </row>
    <row r="21" spans="1:13" s="84" customFormat="1" ht="18" customHeight="1">
      <c r="A21" s="86">
        <v>15</v>
      </c>
      <c r="B21" s="130"/>
      <c r="C21" s="126" t="s">
        <v>117</v>
      </c>
      <c r="D21" s="95">
        <v>1206</v>
      </c>
      <c r="E21" s="90"/>
      <c r="F21" s="106" t="s">
        <v>51</v>
      </c>
      <c r="G21" s="90"/>
      <c r="H21" s="89">
        <v>4</v>
      </c>
      <c r="I21" s="91"/>
      <c r="J21" s="88">
        <v>6</v>
      </c>
      <c r="K21" s="99">
        <f t="shared" si="0"/>
        <v>24</v>
      </c>
      <c r="L21" s="93"/>
      <c r="M21" s="90"/>
    </row>
    <row r="22" spans="1:13" s="84" customFormat="1" ht="18" customHeight="1">
      <c r="A22" s="86">
        <v>16</v>
      </c>
      <c r="B22" s="131"/>
      <c r="C22" s="125" t="s">
        <v>49</v>
      </c>
      <c r="D22" s="95" t="s">
        <v>50</v>
      </c>
      <c r="E22" s="90"/>
      <c r="F22" s="105" t="s">
        <v>85</v>
      </c>
      <c r="G22" s="90" t="s">
        <v>26</v>
      </c>
      <c r="H22" s="89">
        <v>1</v>
      </c>
      <c r="I22" s="91"/>
      <c r="J22" s="92">
        <v>6</v>
      </c>
      <c r="K22" s="88">
        <f t="shared" si="0"/>
        <v>6</v>
      </c>
      <c r="L22" s="93"/>
      <c r="M22" s="90"/>
    </row>
    <row r="23" spans="1:13" s="84" customFormat="1" ht="18" customHeight="1">
      <c r="A23" s="86">
        <v>17</v>
      </c>
      <c r="B23" s="129" t="s">
        <v>108</v>
      </c>
      <c r="C23" s="125" t="s">
        <v>86</v>
      </c>
      <c r="D23" s="96" t="s">
        <v>87</v>
      </c>
      <c r="E23" s="90"/>
      <c r="F23" s="105" t="s">
        <v>88</v>
      </c>
      <c r="G23" s="90"/>
      <c r="H23" s="89">
        <v>1</v>
      </c>
      <c r="I23" s="91"/>
      <c r="J23" s="99">
        <v>6</v>
      </c>
      <c r="K23" s="99">
        <f t="shared" si="0"/>
        <v>6</v>
      </c>
      <c r="L23" s="93"/>
      <c r="M23" s="90"/>
    </row>
    <row r="24" spans="1:13" s="84" customFormat="1" ht="18" customHeight="1">
      <c r="A24" s="86">
        <v>18</v>
      </c>
      <c r="B24" s="130"/>
      <c r="C24" s="126" t="s">
        <v>113</v>
      </c>
      <c r="D24" s="111" t="s">
        <v>71</v>
      </c>
      <c r="E24" s="90"/>
      <c r="F24" s="105" t="s">
        <v>89</v>
      </c>
      <c r="G24" s="90"/>
      <c r="H24" s="89">
        <v>1</v>
      </c>
      <c r="I24" s="91"/>
      <c r="J24" s="88">
        <v>6</v>
      </c>
      <c r="K24" s="88">
        <f t="shared" si="0"/>
        <v>6</v>
      </c>
      <c r="L24" s="93"/>
      <c r="M24" s="90"/>
    </row>
    <row r="25" spans="1:13" s="84" customFormat="1" ht="18" customHeight="1">
      <c r="A25" s="86">
        <v>19</v>
      </c>
      <c r="B25" s="130"/>
      <c r="C25" s="126" t="s">
        <v>118</v>
      </c>
      <c r="D25" s="111" t="s">
        <v>74</v>
      </c>
      <c r="E25" s="103"/>
      <c r="F25" s="113" t="s">
        <v>73</v>
      </c>
      <c r="G25" s="90"/>
      <c r="H25" s="89">
        <v>1</v>
      </c>
      <c r="I25" s="91"/>
      <c r="J25" s="88">
        <v>6</v>
      </c>
      <c r="K25" s="99">
        <f t="shared" si="0"/>
        <v>6</v>
      </c>
      <c r="L25" s="93"/>
      <c r="M25" s="90"/>
    </row>
    <row r="26" spans="1:13" s="84" customFormat="1" ht="18" customHeight="1">
      <c r="A26" s="86">
        <v>20</v>
      </c>
      <c r="B26" s="130"/>
      <c r="C26" s="126" t="s">
        <v>116</v>
      </c>
      <c r="D26" s="111" t="s">
        <v>75</v>
      </c>
      <c r="E26" s="103"/>
      <c r="F26" s="108" t="s">
        <v>90</v>
      </c>
      <c r="G26" s="90"/>
      <c r="H26" s="89">
        <v>1</v>
      </c>
      <c r="I26" s="91"/>
      <c r="J26" s="92">
        <v>6</v>
      </c>
      <c r="K26" s="88">
        <f t="shared" si="0"/>
        <v>6</v>
      </c>
      <c r="L26" s="93"/>
      <c r="M26" s="90"/>
    </row>
    <row r="27" spans="1:13" s="84" customFormat="1" ht="18" customHeight="1">
      <c r="A27" s="86">
        <v>21</v>
      </c>
      <c r="B27" s="130"/>
      <c r="C27" s="125" t="s">
        <v>72</v>
      </c>
      <c r="D27" s="95" t="s">
        <v>76</v>
      </c>
      <c r="E27" s="90"/>
      <c r="F27" s="105" t="s">
        <v>91</v>
      </c>
      <c r="G27" s="90"/>
      <c r="H27" s="89">
        <v>1</v>
      </c>
      <c r="I27" s="91"/>
      <c r="J27" s="99">
        <v>6</v>
      </c>
      <c r="K27" s="99">
        <f t="shared" si="0"/>
        <v>6</v>
      </c>
      <c r="L27" s="93"/>
      <c r="M27" s="90"/>
    </row>
    <row r="28" spans="1:13" s="84" customFormat="1" ht="18" customHeight="1">
      <c r="A28" s="86">
        <v>22</v>
      </c>
      <c r="B28" s="131"/>
      <c r="C28" s="103" t="s">
        <v>92</v>
      </c>
      <c r="D28" s="95"/>
      <c r="E28" s="90"/>
      <c r="F28" s="105" t="s">
        <v>93</v>
      </c>
      <c r="G28" s="90"/>
      <c r="H28" s="89">
        <v>1</v>
      </c>
      <c r="I28" s="91"/>
      <c r="J28" s="88">
        <v>6</v>
      </c>
      <c r="K28" s="88">
        <f t="shared" si="0"/>
        <v>6</v>
      </c>
      <c r="L28" s="93"/>
      <c r="M28" s="90"/>
    </row>
    <row r="29" spans="1:13" s="84" customFormat="1" ht="18" customHeight="1">
      <c r="A29" s="86"/>
      <c r="B29" s="114" t="s">
        <v>111</v>
      </c>
      <c r="C29" s="127"/>
      <c r="D29" s="95"/>
      <c r="E29" s="90"/>
      <c r="F29" s="115" t="s">
        <v>112</v>
      </c>
      <c r="G29" s="90"/>
      <c r="H29" s="89">
        <v>1</v>
      </c>
      <c r="I29" s="91"/>
      <c r="J29" s="112">
        <v>6</v>
      </c>
      <c r="K29" s="112">
        <f t="shared" si="0"/>
        <v>6</v>
      </c>
      <c r="L29" s="93"/>
      <c r="M29" s="90"/>
    </row>
    <row r="30" spans="1:13" s="84" customFormat="1" ht="18" customHeight="1">
      <c r="A30" s="86">
        <v>23</v>
      </c>
      <c r="B30" s="109" t="s">
        <v>94</v>
      </c>
      <c r="C30" s="125" t="s">
        <v>95</v>
      </c>
      <c r="D30" s="111" t="s">
        <v>52</v>
      </c>
      <c r="E30" s="90"/>
      <c r="F30" s="105" t="s">
        <v>96</v>
      </c>
      <c r="G30" s="90"/>
      <c r="H30" s="89">
        <v>1</v>
      </c>
      <c r="I30" s="91"/>
      <c r="J30" s="88">
        <v>6</v>
      </c>
      <c r="K30" s="99">
        <f t="shared" si="0"/>
        <v>6</v>
      </c>
      <c r="L30" s="93"/>
      <c r="M30" s="90"/>
    </row>
    <row r="31" spans="1:13" s="84" customFormat="1" ht="18" customHeight="1">
      <c r="A31" s="86">
        <v>24</v>
      </c>
      <c r="B31" s="109" t="s">
        <v>97</v>
      </c>
      <c r="C31" s="125"/>
      <c r="D31" s="111" t="s">
        <v>54</v>
      </c>
      <c r="E31" s="90"/>
      <c r="F31" s="105" t="s">
        <v>53</v>
      </c>
      <c r="G31" s="90"/>
      <c r="H31" s="89">
        <v>6</v>
      </c>
      <c r="I31" s="91"/>
      <c r="J31" s="92">
        <v>6</v>
      </c>
      <c r="K31" s="88">
        <f t="shared" si="0"/>
        <v>36</v>
      </c>
      <c r="L31" s="93"/>
      <c r="M31" s="90"/>
    </row>
    <row r="32" spans="1:13" s="84" customFormat="1" ht="18" customHeight="1">
      <c r="A32" s="86">
        <v>25</v>
      </c>
      <c r="B32" s="109" t="s">
        <v>98</v>
      </c>
      <c r="C32" s="126" t="s">
        <v>114</v>
      </c>
      <c r="D32" s="103"/>
      <c r="E32" s="90"/>
      <c r="F32" s="105" t="s">
        <v>99</v>
      </c>
      <c r="G32" s="90"/>
      <c r="H32" s="89">
        <v>1</v>
      </c>
      <c r="I32" s="91"/>
      <c r="J32" s="99">
        <v>6</v>
      </c>
      <c r="K32" s="99">
        <f t="shared" si="0"/>
        <v>6</v>
      </c>
      <c r="L32" s="93"/>
      <c r="M32" s="90"/>
    </row>
    <row r="33" spans="1:13" s="84" customFormat="1" ht="18" customHeight="1">
      <c r="A33" s="86">
        <v>26</v>
      </c>
      <c r="B33" s="97" t="s">
        <v>109</v>
      </c>
      <c r="C33" s="128" t="s">
        <v>115</v>
      </c>
      <c r="D33" s="95"/>
      <c r="E33" s="90"/>
      <c r="F33" s="105" t="s">
        <v>100</v>
      </c>
      <c r="G33" s="90" t="s">
        <v>26</v>
      </c>
      <c r="H33" s="89">
        <v>1</v>
      </c>
      <c r="I33" s="91"/>
      <c r="J33" s="88">
        <v>6</v>
      </c>
      <c r="K33" s="88">
        <f t="shared" si="0"/>
        <v>6</v>
      </c>
      <c r="L33" s="93"/>
      <c r="M33" s="90"/>
    </row>
    <row r="34" spans="1:13" ht="20.25" customHeight="1">
      <c r="A34" s="47"/>
      <c r="B34" s="49"/>
      <c r="C34" s="49"/>
      <c r="D34" s="48"/>
      <c r="E34" s="49"/>
      <c r="F34" s="77"/>
      <c r="G34" s="50"/>
      <c r="H34" s="51"/>
      <c r="I34" s="52"/>
      <c r="J34" s="53" t="s">
        <v>27</v>
      </c>
      <c r="K34" s="54"/>
      <c r="L34" s="55">
        <f>SUM(L10:L33)</f>
        <v>0</v>
      </c>
      <c r="M34" s="56"/>
    </row>
    <row r="35" spans="1:13" ht="20.25" customHeight="1">
      <c r="A35" s="57" t="s">
        <v>28</v>
      </c>
      <c r="B35" s="49"/>
      <c r="C35" s="49"/>
      <c r="D35" s="49"/>
      <c r="E35" s="49"/>
      <c r="F35" s="58"/>
      <c r="G35" s="49"/>
      <c r="H35" s="49"/>
      <c r="I35" s="49"/>
      <c r="J35" s="49"/>
      <c r="K35" s="49"/>
      <c r="L35" s="59"/>
      <c r="M35" s="55"/>
    </row>
    <row r="36" spans="1:13" ht="20.25" customHeight="1">
      <c r="A36" s="43">
        <v>1</v>
      </c>
      <c r="B36" s="51" t="s">
        <v>29</v>
      </c>
      <c r="C36" s="60"/>
      <c r="D36" s="61"/>
      <c r="E36" s="60"/>
      <c r="F36" s="78"/>
      <c r="G36" s="61"/>
      <c r="H36" s="60"/>
      <c r="I36" s="44">
        <v>0</v>
      </c>
      <c r="J36" s="62"/>
      <c r="K36" s="45">
        <v>1</v>
      </c>
      <c r="L36" s="46">
        <f>K36*I36</f>
        <v>0</v>
      </c>
      <c r="M36" s="55"/>
    </row>
    <row r="37" spans="1:13" ht="20.25" customHeight="1">
      <c r="A37" s="43">
        <v>2</v>
      </c>
      <c r="B37" s="51"/>
      <c r="C37" s="60"/>
      <c r="D37" s="61"/>
      <c r="E37" s="60"/>
      <c r="F37" s="78"/>
      <c r="G37" s="61"/>
      <c r="H37" s="60"/>
      <c r="I37" s="44">
        <v>0</v>
      </c>
      <c r="J37" s="62"/>
      <c r="K37" s="45">
        <v>0</v>
      </c>
      <c r="L37" s="46">
        <f>K37*I37</f>
        <v>0</v>
      </c>
      <c r="M37" s="55"/>
    </row>
    <row r="38" spans="1:13" ht="20.25" customHeight="1">
      <c r="A38" s="43">
        <v>3</v>
      </c>
      <c r="B38" s="51"/>
      <c r="C38" s="60"/>
      <c r="D38" s="61"/>
      <c r="E38" s="60"/>
      <c r="F38" s="78"/>
      <c r="G38" s="61"/>
      <c r="H38" s="60"/>
      <c r="I38" s="44">
        <v>0</v>
      </c>
      <c r="J38" s="62"/>
      <c r="K38" s="45">
        <v>0</v>
      </c>
      <c r="L38" s="46">
        <f>K38*I38</f>
        <v>0</v>
      </c>
      <c r="M38" s="55"/>
    </row>
    <row r="39" spans="1:13" ht="20.25" customHeight="1">
      <c r="A39" s="43">
        <v>4</v>
      </c>
      <c r="B39" s="51"/>
      <c r="C39" s="60"/>
      <c r="D39" s="61"/>
      <c r="E39" s="60"/>
      <c r="F39" s="78"/>
      <c r="G39" s="61"/>
      <c r="H39" s="60"/>
      <c r="I39" s="44">
        <v>0</v>
      </c>
      <c r="J39" s="62"/>
      <c r="K39" s="45">
        <v>0</v>
      </c>
      <c r="L39" s="46">
        <f>K39*I39</f>
        <v>0</v>
      </c>
      <c r="M39" s="55"/>
    </row>
    <row r="40" spans="1:13" ht="20.25" customHeight="1">
      <c r="A40" s="43">
        <v>5</v>
      </c>
      <c r="B40" s="43"/>
      <c r="C40" s="60"/>
      <c r="D40" s="61"/>
      <c r="E40" s="60"/>
      <c r="F40" s="78"/>
      <c r="G40" s="61"/>
      <c r="H40" s="60"/>
      <c r="I40" s="44">
        <v>0</v>
      </c>
      <c r="J40" s="62"/>
      <c r="K40" s="45">
        <v>0</v>
      </c>
      <c r="L40" s="46">
        <f>K40*I40</f>
        <v>0</v>
      </c>
      <c r="M40" s="55"/>
    </row>
    <row r="41" spans="1:13" ht="20.25" customHeight="1">
      <c r="A41" s="47"/>
      <c r="B41" s="49"/>
      <c r="C41" s="49"/>
      <c r="D41" s="48"/>
      <c r="E41" s="49"/>
      <c r="F41" s="58"/>
      <c r="G41" s="48"/>
      <c r="H41" s="49"/>
      <c r="I41" s="48"/>
      <c r="J41" s="63" t="s">
        <v>14</v>
      </c>
      <c r="K41" s="54"/>
      <c r="L41" s="64">
        <f>SUM(L36:L40)</f>
        <v>0</v>
      </c>
      <c r="M41" s="55"/>
    </row>
    <row r="42" spans="1:13" ht="21.75" customHeight="1">
      <c r="A42" s="47"/>
      <c r="B42" s="49"/>
      <c r="C42" s="49"/>
      <c r="D42" s="48"/>
      <c r="E42" s="49"/>
      <c r="F42" s="58"/>
      <c r="G42" s="48"/>
      <c r="H42" s="49"/>
      <c r="I42" s="48"/>
      <c r="J42" s="63" t="s">
        <v>30</v>
      </c>
      <c r="K42" s="54"/>
      <c r="L42" s="55">
        <f>L34+L41</f>
        <v>0</v>
      </c>
      <c r="M42" s="55"/>
    </row>
    <row r="43" spans="1:13" ht="21.75" customHeight="1">
      <c r="A43" s="47"/>
      <c r="B43" s="49"/>
      <c r="C43" s="49"/>
      <c r="D43" s="48"/>
      <c r="E43" s="49"/>
      <c r="F43" s="58"/>
      <c r="G43" s="48"/>
      <c r="H43" s="49"/>
      <c r="I43" s="48"/>
      <c r="J43" s="63" t="s">
        <v>31</v>
      </c>
      <c r="K43" s="54"/>
      <c r="L43" s="55">
        <f>L42</f>
        <v>0</v>
      </c>
      <c r="M43" s="55"/>
    </row>
    <row r="44" spans="1:13" ht="24" customHeight="1">
      <c r="A44" s="47"/>
      <c r="B44" s="49"/>
      <c r="C44" s="49"/>
      <c r="D44" s="48"/>
      <c r="E44" s="49"/>
      <c r="F44" s="58"/>
      <c r="G44" s="48"/>
      <c r="H44" s="49"/>
      <c r="I44" s="48"/>
      <c r="J44" s="63" t="s">
        <v>32</v>
      </c>
      <c r="K44" s="54"/>
      <c r="L44" s="65">
        <v>0.06</v>
      </c>
      <c r="M44" s="55"/>
    </row>
    <row r="45" spans="1:13" ht="24" customHeight="1">
      <c r="A45" s="47"/>
      <c r="B45" s="49"/>
      <c r="C45" s="49"/>
      <c r="D45" s="48"/>
      <c r="E45" s="49"/>
      <c r="F45" s="58"/>
      <c r="G45" s="48"/>
      <c r="H45" s="49"/>
      <c r="I45" s="48"/>
      <c r="J45" s="63" t="s">
        <v>33</v>
      </c>
      <c r="K45" s="54"/>
      <c r="L45" s="66">
        <f>L42*L44+L42</f>
        <v>0</v>
      </c>
      <c r="M45" s="55"/>
    </row>
    <row r="46" spans="1:13" s="70" customFormat="1" ht="25.5" customHeight="1">
      <c r="A46" s="1" t="s">
        <v>34</v>
      </c>
      <c r="B46" s="81"/>
      <c r="C46" s="2"/>
      <c r="D46" s="3" t="s">
        <v>35</v>
      </c>
      <c r="E46" s="67"/>
      <c r="F46" s="79"/>
      <c r="G46" s="68"/>
      <c r="H46" s="68"/>
      <c r="I46" s="68"/>
      <c r="J46" s="68"/>
      <c r="K46" s="68"/>
      <c r="L46" s="68"/>
      <c r="M46" s="69"/>
    </row>
    <row r="47" spans="1:13" s="70" customFormat="1" ht="21.75" customHeight="1">
      <c r="A47" s="4" t="s">
        <v>40</v>
      </c>
      <c r="B47" s="5"/>
      <c r="C47" s="5"/>
      <c r="D47" s="3" t="s">
        <v>36</v>
      </c>
      <c r="E47" s="6"/>
      <c r="F47" s="7"/>
      <c r="G47" s="8"/>
      <c r="H47" s="8"/>
      <c r="I47" s="8"/>
      <c r="J47" s="8"/>
      <c r="K47" s="8"/>
      <c r="L47" s="8"/>
      <c r="M47" s="9"/>
    </row>
  </sheetData>
  <sheetProtection/>
  <mergeCells count="6">
    <mergeCell ref="B23:B28"/>
    <mergeCell ref="A1:G1"/>
    <mergeCell ref="C4:D4"/>
    <mergeCell ref="B20:B22"/>
    <mergeCell ref="B7:B9"/>
    <mergeCell ref="B10:B17"/>
  </mergeCells>
  <dataValidations count="1">
    <dataValidation type="list" allowBlank="1" showInputMessage="1" showErrorMessage="1" sqref="G10:G33">
      <formula1>"无,±0.1%,±1%,±5%,±10%,±20%"</formula1>
    </dataValidation>
  </dataValidations>
  <printOptions/>
  <pageMargins left="0.4724409448818898" right="0.35433070866141736" top="0.5905511811023623" bottom="0.984251968503937" header="0.5118110236220472" footer="0.5118110236220472"/>
  <pageSetup fitToHeight="1" fitToWidth="1" horizontalDpi="200" verticalDpi="200" orientation="landscape" paperSize="9" scale="66" r:id="rId1"/>
  <headerFooter alignWithMargins="0">
    <oddFooter>&amp;C&amp;D&amp;R &amp;"宋体,常规"第&amp;"Arial,常规" &amp;P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元件清单</dc:title>
  <dc:subject>电路板元件清单</dc:subject>
  <dc:creator>yy</dc:creator>
  <cp:keywords/>
  <dc:description/>
  <cp:lastModifiedBy>Administrator</cp:lastModifiedBy>
  <cp:lastPrinted>2015-10-20T02:34:49Z</cp:lastPrinted>
  <dcterms:created xsi:type="dcterms:W3CDTF">2000-10-27T00:30:29Z</dcterms:created>
  <dcterms:modified xsi:type="dcterms:W3CDTF">2017-12-28T07:26:59Z</dcterms:modified>
  <cp:category>生产资料</cp:category>
  <cp:version/>
  <cp:contentType/>
  <cp:contentStatus/>
</cp:coreProperties>
</file>